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vali\Desktop\"/>
    </mc:Choice>
  </mc:AlternateContent>
  <bookViews>
    <workbookView xWindow="0" yWindow="0" windowWidth="51600" windowHeight="17880"/>
  </bookViews>
  <sheets>
    <sheet name="Bagebi 300 m3_600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H27" i="1"/>
  <c r="I26" i="1"/>
  <c r="J26" i="1" s="1"/>
  <c r="H26" i="1"/>
  <c r="I25" i="1"/>
  <c r="J25" i="1" s="1"/>
  <c r="H25" i="1"/>
  <c r="I24" i="1"/>
  <c r="J24" i="1" s="1"/>
  <c r="H24" i="1"/>
  <c r="I23" i="1"/>
  <c r="J23" i="1" s="1"/>
  <c r="H23" i="1"/>
  <c r="I19" i="1"/>
  <c r="J19" i="1" s="1"/>
  <c r="H19" i="1"/>
  <c r="I18" i="1"/>
  <c r="J18" i="1" s="1"/>
  <c r="H18" i="1"/>
  <c r="I17" i="1"/>
  <c r="J17" i="1" s="1"/>
  <c r="H17" i="1"/>
  <c r="I16" i="1"/>
  <c r="J16" i="1" s="1"/>
  <c r="H16" i="1"/>
  <c r="I15" i="1"/>
  <c r="J15" i="1" s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I7" i="1"/>
  <c r="J7" i="1" s="1"/>
  <c r="H7" i="1"/>
  <c r="H8" i="1" l="1"/>
  <c r="H20" i="1"/>
  <c r="H28" i="1"/>
  <c r="H9" i="1"/>
  <c r="J28" i="1"/>
  <c r="J20" i="1"/>
  <c r="J8" i="1"/>
  <c r="H32" i="1" l="1"/>
  <c r="H21" i="1"/>
  <c r="H29" i="1"/>
  <c r="J9" i="1"/>
  <c r="J10" i="1" s="1"/>
  <c r="J32" i="1"/>
  <c r="J21" i="1"/>
  <c r="J22" i="1" s="1"/>
  <c r="J29" i="1"/>
  <c r="J30" i="1" s="1"/>
  <c r="H10" i="1"/>
  <c r="H30" i="1" l="1"/>
  <c r="H33" i="1"/>
  <c r="H22" i="1"/>
  <c r="J33" i="1"/>
  <c r="J34" i="1" s="1"/>
  <c r="H34" i="1" l="1"/>
</calcChain>
</file>

<file path=xl/sharedStrings.xml><?xml version="1.0" encoding="utf-8"?>
<sst xmlns="http://schemas.openxmlformats.org/spreadsheetml/2006/main" count="56" uniqueCount="39">
  <si>
    <t>N</t>
  </si>
  <si>
    <t>Description</t>
  </si>
  <si>
    <t>Q-ty</t>
  </si>
  <si>
    <t>Unit</t>
  </si>
  <si>
    <t>Manufacturer Company / Country</t>
  </si>
  <si>
    <t>Unit Price, USD</t>
  </si>
  <si>
    <t>Total Price, USD</t>
  </si>
  <si>
    <t>Unit Price, GEL</t>
  </si>
  <si>
    <t>Total Price, GEL</t>
  </si>
  <si>
    <t>Project design and cost estimation</t>
  </si>
  <si>
    <t>Set</t>
  </si>
  <si>
    <t>Pcs</t>
  </si>
  <si>
    <t>Low voltage engine</t>
  </si>
  <si>
    <t>Transformator</t>
  </si>
  <si>
    <t>Automatic Valve respective for the pump outlet pipe diameter</t>
  </si>
  <si>
    <t>Rubber compensator respective for the pump outlet pipe diameter</t>
  </si>
  <si>
    <t>Backvalve respective for the pump outlet pipe diameter</t>
  </si>
  <si>
    <t>Mechanical Valve respective for the pump outlet pipe diameter</t>
  </si>
  <si>
    <t>Dismantle of existing pump, outlet pipe and outlet valve</t>
  </si>
  <si>
    <t>Dismantle of existing foundation and construction of new one according to the parameters of new pumps</t>
  </si>
  <si>
    <t>Intallation of new pump, valves, compensator, backvalve, outlet pipe</t>
  </si>
  <si>
    <t>High voltage wires and muffs</t>
  </si>
  <si>
    <t>Days</t>
  </si>
  <si>
    <t>%</t>
  </si>
  <si>
    <t>smooth start/stop</t>
  </si>
  <si>
    <t xml:space="preserve">Pump - 300m3/h, 600m height </t>
  </si>
  <si>
    <t>Installation of high voltage cell and connection of frequency (of smooth start/stop electrical wiring)
 electrical wiring</t>
  </si>
  <si>
    <t>Installation and switch on (Installation and Switch on Engineer Service)</t>
  </si>
  <si>
    <t>დღგ - 18%</t>
  </si>
  <si>
    <t>მთლიანი ღირებულება დღგ-ს გარეშე:</t>
  </si>
  <si>
    <t>მთლიანი ღირებულება დღგ-ს ჩათვლით:</t>
  </si>
  <si>
    <t>300m3_600m_LOW VOLTAGE</t>
  </si>
  <si>
    <t>სულ პროექტირების ღირებულება დღგ-ს გარეშე:</t>
  </si>
  <si>
    <t>დღგ - %</t>
  </si>
  <si>
    <t>სულ მასალების ღირებულება დღგ-ს გარეშე:</t>
  </si>
  <si>
    <t>სულ მომსახურების ღირებულება დღგ-ს გარეშე:</t>
  </si>
  <si>
    <t>სულ მომსახურების ღირებულება დღგ-ს ჩათვლით:</t>
  </si>
  <si>
    <t>სულ მასალების ღირებულება დღგ-ს ჩათვლით:</t>
  </si>
  <si>
    <t>სულ პროექტირების ღირებულება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</si>
</sst>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FF"/>
      <name val="Segoe UI"/>
      <family val="2"/>
    </font>
    <font>
      <sz val="9"/>
      <color theme="1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9" fillId="0" borderId="7" xfId="1" applyNumberFormat="1" applyFont="1" applyFill="1" applyBorder="1" applyAlignment="1">
      <alignment horizontal="right" vertical="center"/>
    </xf>
    <xf numFmtId="164" fontId="9" fillId="0" borderId="6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right" vertical="center"/>
    </xf>
    <xf numFmtId="164" fontId="9" fillId="0" borderId="10" xfId="1" applyNumberFormat="1" applyFont="1" applyFill="1" applyBorder="1" applyAlignment="1">
      <alignment horizontal="right" vertical="center"/>
    </xf>
    <xf numFmtId="0" fontId="4" fillId="0" borderId="11" xfId="0" applyFont="1" applyFill="1" applyBorder="1"/>
    <xf numFmtId="0" fontId="10" fillId="0" borderId="11" xfId="0" applyFont="1" applyFill="1" applyBorder="1"/>
    <xf numFmtId="0" fontId="9" fillId="0" borderId="11" xfId="0" applyFont="1" applyFill="1" applyBorder="1"/>
    <xf numFmtId="164" fontId="11" fillId="0" borderId="11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9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right" vertical="center"/>
    </xf>
    <xf numFmtId="164" fontId="9" fillId="0" borderId="14" xfId="1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9" fontId="10" fillId="0" borderId="1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11" fillId="0" borderId="16" xfId="1" applyNumberFormat="1" applyFont="1" applyFill="1" applyBorder="1" applyAlignment="1">
      <alignment horizontal="right" vertical="center"/>
    </xf>
    <xf numFmtId="164" fontId="11" fillId="0" borderId="17" xfId="1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9" fontId="10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10" fillId="0" borderId="16" xfId="0" applyFont="1" applyBorder="1"/>
    <xf numFmtId="0" fontId="10" fillId="0" borderId="16" xfId="0" applyFont="1" applyFill="1" applyBorder="1"/>
    <xf numFmtId="164" fontId="10" fillId="0" borderId="16" xfId="0" applyNumberFormat="1" applyFont="1" applyBorder="1"/>
    <xf numFmtId="0" fontId="10" fillId="0" borderId="9" xfId="0" applyFont="1" applyFill="1" applyBorder="1"/>
    <xf numFmtId="0" fontId="4" fillId="0" borderId="9" xfId="0" applyFont="1" applyFill="1" applyBorder="1" applyAlignment="1">
      <alignment horizontal="center" vertical="center"/>
    </xf>
    <xf numFmtId="164" fontId="10" fillId="0" borderId="0" xfId="0" applyNumberFormat="1" applyFont="1"/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5"/>
  <sheetViews>
    <sheetView tabSelected="1" zoomScale="80" zoomScaleNormal="80" workbookViewId="0">
      <selection activeCell="F48" sqref="F48"/>
    </sheetView>
  </sheetViews>
  <sheetFormatPr defaultColWidth="9.140625" defaultRowHeight="12" x14ac:dyDescent="0.2"/>
  <cols>
    <col min="1" max="1" width="9.140625" style="2"/>
    <col min="2" max="2" width="8" style="2" customWidth="1"/>
    <col min="3" max="3" width="92.42578125" style="2" customWidth="1"/>
    <col min="4" max="5" width="9.140625" style="2"/>
    <col min="6" max="6" width="40.140625" style="2" customWidth="1"/>
    <col min="7" max="7" width="11.5703125" style="2" customWidth="1"/>
    <col min="8" max="8" width="12.85546875" style="2" bestFit="1" customWidth="1"/>
    <col min="9" max="9" width="11.5703125" style="2" customWidth="1"/>
    <col min="10" max="10" width="13.140625" style="2" bestFit="1" customWidth="1"/>
    <col min="11" max="12" width="10" style="2" bestFit="1" customWidth="1"/>
    <col min="13" max="13" width="9.140625" style="2"/>
    <col min="14" max="14" width="80.140625" style="2" bestFit="1" customWidth="1"/>
    <col min="15" max="15" width="28.7109375" style="2" bestFit="1" customWidth="1"/>
    <col min="16" max="16384" width="9.140625" style="2"/>
  </cols>
  <sheetData>
    <row r="4" spans="2:10" ht="18" thickBot="1" x14ac:dyDescent="0.35">
      <c r="B4" s="1"/>
    </row>
    <row r="5" spans="2:10" ht="12.75" thickBot="1" x14ac:dyDescent="0.25">
      <c r="F5" s="64" t="s">
        <v>31</v>
      </c>
      <c r="G5" s="65"/>
      <c r="H5" s="65"/>
      <c r="I5" s="65"/>
      <c r="J5" s="65"/>
    </row>
    <row r="6" spans="2:10" ht="29.25" thickBot="1" x14ac:dyDescent="0.25">
      <c r="B6" s="3" t="s">
        <v>0</v>
      </c>
      <c r="C6" s="4" t="s">
        <v>1</v>
      </c>
      <c r="D6" s="5" t="s">
        <v>2</v>
      </c>
      <c r="E6" s="6" t="s">
        <v>3</v>
      </c>
      <c r="F6" s="7" t="s">
        <v>4</v>
      </c>
      <c r="G6" s="8" t="s">
        <v>5</v>
      </c>
      <c r="H6" s="9" t="s">
        <v>6</v>
      </c>
      <c r="I6" s="8" t="s">
        <v>7</v>
      </c>
      <c r="J6" s="9" t="s">
        <v>8</v>
      </c>
    </row>
    <row r="7" spans="2:10" ht="14.25" x14ac:dyDescent="0.2">
      <c r="B7" s="10">
        <v>1</v>
      </c>
      <c r="C7" s="11" t="s">
        <v>9</v>
      </c>
      <c r="D7" s="12">
        <v>1</v>
      </c>
      <c r="E7" s="13" t="s">
        <v>10</v>
      </c>
      <c r="F7" s="14"/>
      <c r="G7" s="15"/>
      <c r="H7" s="16">
        <f>G7*D7</f>
        <v>0</v>
      </c>
      <c r="I7" s="15">
        <f>G7*3.3</f>
        <v>0</v>
      </c>
      <c r="J7" s="16">
        <f>I7*D7</f>
        <v>0</v>
      </c>
    </row>
    <row r="8" spans="2:10" ht="15" thickBot="1" x14ac:dyDescent="0.25">
      <c r="B8" s="20"/>
      <c r="C8" s="61" t="s">
        <v>32</v>
      </c>
      <c r="D8" s="62"/>
      <c r="E8" s="21"/>
      <c r="F8" s="22"/>
      <c r="G8" s="23"/>
      <c r="H8" s="24">
        <f>H7</f>
        <v>0</v>
      </c>
      <c r="I8" s="23"/>
      <c r="J8" s="24">
        <f>J7</f>
        <v>0</v>
      </c>
    </row>
    <row r="9" spans="2:10" ht="14.25" x14ac:dyDescent="0.2">
      <c r="B9" s="31"/>
      <c r="C9" s="32" t="s">
        <v>33</v>
      </c>
      <c r="D9" s="33" t="s">
        <v>23</v>
      </c>
      <c r="E9" s="34"/>
      <c r="F9" s="35"/>
      <c r="G9" s="36"/>
      <c r="H9" s="37">
        <f>H8*0</f>
        <v>0</v>
      </c>
      <c r="I9" s="36"/>
      <c r="J9" s="37">
        <f>J8*0</f>
        <v>0</v>
      </c>
    </row>
    <row r="10" spans="2:10" ht="15" thickBot="1" x14ac:dyDescent="0.25">
      <c r="B10" s="38"/>
      <c r="C10" s="39" t="s">
        <v>38</v>
      </c>
      <c r="D10" s="40"/>
      <c r="E10" s="41"/>
      <c r="F10" s="42"/>
      <c r="G10" s="43"/>
      <c r="H10" s="44">
        <f>SUM(H8:H9)</f>
        <v>0</v>
      </c>
      <c r="I10" s="43"/>
      <c r="J10" s="44">
        <f>SUM(J8:J9)</f>
        <v>0</v>
      </c>
    </row>
    <row r="11" spans="2:10" ht="15" thickTop="1" x14ac:dyDescent="0.2">
      <c r="B11" s="10">
        <v>2</v>
      </c>
      <c r="C11" s="11" t="s">
        <v>24</v>
      </c>
      <c r="D11" s="12">
        <v>5</v>
      </c>
      <c r="E11" s="13" t="s">
        <v>11</v>
      </c>
      <c r="F11" s="14"/>
      <c r="G11" s="15"/>
      <c r="H11" s="16">
        <f t="shared" ref="H11:H18" si="0">G11*D11</f>
        <v>0</v>
      </c>
      <c r="I11" s="15">
        <f t="shared" ref="I11:I18" si="1">G11*3.3</f>
        <v>0</v>
      </c>
      <c r="J11" s="16">
        <f t="shared" ref="J11:J18" si="2">I11*D11</f>
        <v>0</v>
      </c>
    </row>
    <row r="12" spans="2:10" ht="14.25" x14ac:dyDescent="0.2">
      <c r="B12" s="10">
        <v>3</v>
      </c>
      <c r="C12" s="11" t="s">
        <v>25</v>
      </c>
      <c r="D12" s="12">
        <v>5</v>
      </c>
      <c r="E12" s="13" t="s">
        <v>11</v>
      </c>
      <c r="F12" s="14"/>
      <c r="G12" s="15"/>
      <c r="H12" s="16">
        <f t="shared" si="0"/>
        <v>0</v>
      </c>
      <c r="I12" s="15">
        <f t="shared" si="1"/>
        <v>0</v>
      </c>
      <c r="J12" s="16">
        <f t="shared" si="2"/>
        <v>0</v>
      </c>
    </row>
    <row r="13" spans="2:10" ht="14.25" x14ac:dyDescent="0.2">
      <c r="B13" s="10">
        <v>4</v>
      </c>
      <c r="C13" s="11" t="s">
        <v>12</v>
      </c>
      <c r="D13" s="12">
        <v>5</v>
      </c>
      <c r="E13" s="13" t="s">
        <v>11</v>
      </c>
      <c r="F13" s="14"/>
      <c r="G13" s="15"/>
      <c r="H13" s="16">
        <f t="shared" si="0"/>
        <v>0</v>
      </c>
      <c r="I13" s="15">
        <f t="shared" si="1"/>
        <v>0</v>
      </c>
      <c r="J13" s="16">
        <f t="shared" si="2"/>
        <v>0</v>
      </c>
    </row>
    <row r="14" spans="2:10" ht="14.25" x14ac:dyDescent="0.2">
      <c r="B14" s="10">
        <v>5</v>
      </c>
      <c r="C14" s="11" t="s">
        <v>13</v>
      </c>
      <c r="D14" s="12">
        <v>2</v>
      </c>
      <c r="E14" s="13" t="s">
        <v>11</v>
      </c>
      <c r="F14" s="14"/>
      <c r="G14" s="15"/>
      <c r="H14" s="16">
        <f t="shared" si="0"/>
        <v>0</v>
      </c>
      <c r="I14" s="15">
        <f t="shared" si="1"/>
        <v>0</v>
      </c>
      <c r="J14" s="16">
        <f t="shared" si="2"/>
        <v>0</v>
      </c>
    </row>
    <row r="15" spans="2:10" ht="14.25" x14ac:dyDescent="0.2">
      <c r="B15" s="10">
        <v>6</v>
      </c>
      <c r="C15" s="11" t="s">
        <v>14</v>
      </c>
      <c r="D15" s="12">
        <v>5</v>
      </c>
      <c r="E15" s="13" t="s">
        <v>11</v>
      </c>
      <c r="F15" s="30"/>
      <c r="G15" s="15"/>
      <c r="H15" s="16">
        <f t="shared" si="0"/>
        <v>0</v>
      </c>
      <c r="I15" s="15">
        <f t="shared" si="1"/>
        <v>0</v>
      </c>
      <c r="J15" s="16">
        <f t="shared" si="2"/>
        <v>0</v>
      </c>
    </row>
    <row r="16" spans="2:10" ht="14.25" x14ac:dyDescent="0.2">
      <c r="B16" s="10">
        <v>7</v>
      </c>
      <c r="C16" s="11" t="s">
        <v>15</v>
      </c>
      <c r="D16" s="12">
        <v>5</v>
      </c>
      <c r="E16" s="13" t="s">
        <v>11</v>
      </c>
      <c r="F16" s="29"/>
      <c r="G16" s="15"/>
      <c r="H16" s="16">
        <f t="shared" si="0"/>
        <v>0</v>
      </c>
      <c r="I16" s="15">
        <f t="shared" si="1"/>
        <v>0</v>
      </c>
      <c r="J16" s="16">
        <f t="shared" si="2"/>
        <v>0</v>
      </c>
    </row>
    <row r="17" spans="2:14" ht="14.25" x14ac:dyDescent="0.2">
      <c r="B17" s="10">
        <v>8</v>
      </c>
      <c r="C17" s="11" t="s">
        <v>16</v>
      </c>
      <c r="D17" s="12">
        <v>5</v>
      </c>
      <c r="E17" s="13" t="s">
        <v>11</v>
      </c>
      <c r="F17" s="30"/>
      <c r="G17" s="15"/>
      <c r="H17" s="16">
        <f t="shared" si="0"/>
        <v>0</v>
      </c>
      <c r="I17" s="15">
        <f t="shared" si="1"/>
        <v>0</v>
      </c>
      <c r="J17" s="16">
        <f t="shared" si="2"/>
        <v>0</v>
      </c>
    </row>
    <row r="18" spans="2:14" ht="14.25" x14ac:dyDescent="0.2">
      <c r="B18" s="10">
        <v>9</v>
      </c>
      <c r="C18" s="11" t="s">
        <v>17</v>
      </c>
      <c r="D18" s="12">
        <v>5</v>
      </c>
      <c r="E18" s="13" t="s">
        <v>11</v>
      </c>
      <c r="F18" s="30"/>
      <c r="G18" s="15"/>
      <c r="H18" s="16">
        <f t="shared" si="0"/>
        <v>0</v>
      </c>
      <c r="I18" s="15">
        <f t="shared" si="1"/>
        <v>0</v>
      </c>
      <c r="J18" s="16">
        <f t="shared" si="2"/>
        <v>0</v>
      </c>
    </row>
    <row r="19" spans="2:14" ht="14.25" x14ac:dyDescent="0.2">
      <c r="B19" s="10">
        <v>10</v>
      </c>
      <c r="C19" s="18" t="s">
        <v>21</v>
      </c>
      <c r="D19" s="12">
        <v>1</v>
      </c>
      <c r="E19" s="13" t="s">
        <v>10</v>
      </c>
      <c r="F19" s="14"/>
      <c r="G19" s="15"/>
      <c r="H19" s="16">
        <f>G19*D19</f>
        <v>0</v>
      </c>
      <c r="I19" s="15">
        <f>G19*3.3</f>
        <v>0</v>
      </c>
      <c r="J19" s="16">
        <f>I19*D19</f>
        <v>0</v>
      </c>
    </row>
    <row r="20" spans="2:14" ht="15" thickBot="1" x14ac:dyDescent="0.25">
      <c r="B20" s="20"/>
      <c r="C20" s="61" t="s">
        <v>34</v>
      </c>
      <c r="D20" s="62"/>
      <c r="E20" s="21"/>
      <c r="F20" s="22"/>
      <c r="G20" s="23"/>
      <c r="H20" s="24">
        <f>SUM(H11:H19)</f>
        <v>0</v>
      </c>
      <c r="I20" s="23"/>
      <c r="J20" s="24">
        <f>SUM(J11:J19)</f>
        <v>0</v>
      </c>
    </row>
    <row r="21" spans="2:14" ht="14.25" x14ac:dyDescent="0.2">
      <c r="B21" s="10"/>
      <c r="C21" s="11" t="s">
        <v>28</v>
      </c>
      <c r="D21" s="19">
        <v>0.18</v>
      </c>
      <c r="E21" s="13" t="s">
        <v>23</v>
      </c>
      <c r="F21" s="14"/>
      <c r="G21" s="15"/>
      <c r="H21" s="16">
        <f>H20*0.18</f>
        <v>0</v>
      </c>
      <c r="I21" s="15"/>
      <c r="J21" s="16">
        <f>J20*0.18</f>
        <v>0</v>
      </c>
    </row>
    <row r="22" spans="2:14" ht="15" thickBot="1" x14ac:dyDescent="0.25">
      <c r="B22" s="45"/>
      <c r="C22" s="46" t="s">
        <v>37</v>
      </c>
      <c r="D22" s="47"/>
      <c r="E22" s="48"/>
      <c r="F22" s="49"/>
      <c r="G22" s="43"/>
      <c r="H22" s="43">
        <f>SUM(H20:H21)</f>
        <v>0</v>
      </c>
      <c r="I22" s="43"/>
      <c r="J22" s="43">
        <f>SUM(J20:J21)</f>
        <v>0</v>
      </c>
    </row>
    <row r="23" spans="2:14" ht="15" thickTop="1" x14ac:dyDescent="0.2">
      <c r="B23" s="10">
        <v>11</v>
      </c>
      <c r="C23" s="11" t="s">
        <v>18</v>
      </c>
      <c r="D23" s="12">
        <v>5</v>
      </c>
      <c r="E23" s="13" t="s">
        <v>10</v>
      </c>
      <c r="F23" s="14"/>
      <c r="G23" s="15"/>
      <c r="H23" s="16">
        <f t="shared" ref="H23:H27" si="3">G23*D23</f>
        <v>0</v>
      </c>
      <c r="I23" s="15">
        <f t="shared" ref="I23:I27" si="4">G23*3.3</f>
        <v>0</v>
      </c>
      <c r="J23" s="16">
        <f t="shared" ref="J23:J27" si="5">I23*D23</f>
        <v>0</v>
      </c>
    </row>
    <row r="24" spans="2:14" ht="14.25" x14ac:dyDescent="0.2">
      <c r="B24" s="10">
        <v>12</v>
      </c>
      <c r="C24" s="11" t="s">
        <v>19</v>
      </c>
      <c r="D24" s="12">
        <v>5</v>
      </c>
      <c r="E24" s="13" t="s">
        <v>10</v>
      </c>
      <c r="F24" s="14"/>
      <c r="G24" s="15"/>
      <c r="H24" s="16">
        <f t="shared" si="3"/>
        <v>0</v>
      </c>
      <c r="I24" s="15">
        <f t="shared" si="4"/>
        <v>0</v>
      </c>
      <c r="J24" s="16">
        <f t="shared" si="5"/>
        <v>0</v>
      </c>
    </row>
    <row r="25" spans="2:14" ht="14.25" x14ac:dyDescent="0.2">
      <c r="B25" s="10">
        <v>13</v>
      </c>
      <c r="C25" s="11" t="s">
        <v>20</v>
      </c>
      <c r="D25" s="12">
        <v>5</v>
      </c>
      <c r="E25" s="13" t="s">
        <v>10</v>
      </c>
      <c r="F25" s="14"/>
      <c r="G25" s="15"/>
      <c r="H25" s="16">
        <f t="shared" si="3"/>
        <v>0</v>
      </c>
      <c r="I25" s="15">
        <f t="shared" si="4"/>
        <v>0</v>
      </c>
      <c r="J25" s="16">
        <f t="shared" si="5"/>
        <v>0</v>
      </c>
    </row>
    <row r="26" spans="2:14" ht="14.25" x14ac:dyDescent="0.2">
      <c r="B26" s="10">
        <v>14</v>
      </c>
      <c r="C26" s="11" t="s">
        <v>26</v>
      </c>
      <c r="D26" s="12">
        <v>1</v>
      </c>
      <c r="E26" s="13" t="s">
        <v>10</v>
      </c>
      <c r="F26" s="14"/>
      <c r="G26" s="15"/>
      <c r="H26" s="16">
        <f t="shared" si="3"/>
        <v>0</v>
      </c>
      <c r="I26" s="15">
        <f t="shared" si="4"/>
        <v>0</v>
      </c>
      <c r="J26" s="16">
        <f t="shared" si="5"/>
        <v>0</v>
      </c>
      <c r="N26" s="57"/>
    </row>
    <row r="27" spans="2:14" ht="14.25" x14ac:dyDescent="0.2">
      <c r="B27" s="10">
        <v>15</v>
      </c>
      <c r="C27" s="11" t="s">
        <v>27</v>
      </c>
      <c r="D27" s="12">
        <v>30</v>
      </c>
      <c r="E27" s="13" t="s">
        <v>22</v>
      </c>
      <c r="F27" s="14"/>
      <c r="G27" s="15"/>
      <c r="H27" s="16">
        <f t="shared" si="3"/>
        <v>0</v>
      </c>
      <c r="I27" s="15">
        <f t="shared" si="4"/>
        <v>0</v>
      </c>
      <c r="J27" s="16">
        <f t="shared" si="5"/>
        <v>0</v>
      </c>
      <c r="N27" s="57"/>
    </row>
    <row r="28" spans="2:14" ht="15" thickBot="1" x14ac:dyDescent="0.25">
      <c r="B28" s="20"/>
      <c r="C28" s="61" t="s">
        <v>35</v>
      </c>
      <c r="D28" s="62"/>
      <c r="E28" s="21"/>
      <c r="F28" s="22"/>
      <c r="G28" s="23"/>
      <c r="H28" s="24">
        <f>SUM(H23:H27)</f>
        <v>0</v>
      </c>
      <c r="I28" s="23"/>
      <c r="J28" s="24">
        <f>SUM(J23:J27)</f>
        <v>0</v>
      </c>
    </row>
    <row r="29" spans="2:14" ht="14.25" x14ac:dyDescent="0.2">
      <c r="B29" s="10"/>
      <c r="C29" s="11" t="s">
        <v>28</v>
      </c>
      <c r="D29" s="19">
        <v>0.18</v>
      </c>
      <c r="E29" s="13" t="s">
        <v>23</v>
      </c>
      <c r="F29" s="14"/>
      <c r="G29" s="15"/>
      <c r="H29" s="16">
        <f>H28*0.18</f>
        <v>0</v>
      </c>
      <c r="I29" s="17"/>
      <c r="J29" s="16">
        <f>J28*0.18</f>
        <v>0</v>
      </c>
    </row>
    <row r="30" spans="2:14" ht="15" thickBot="1" x14ac:dyDescent="0.25">
      <c r="B30" s="50"/>
      <c r="C30" s="39" t="s">
        <v>36</v>
      </c>
      <c r="D30" s="40"/>
      <c r="E30" s="50"/>
      <c r="F30" s="51"/>
      <c r="G30" s="43"/>
      <c r="H30" s="43">
        <f>SUM(H28:H29)</f>
        <v>0</v>
      </c>
      <c r="I30" s="43"/>
      <c r="J30" s="43">
        <f>SUM(J28:J29)</f>
        <v>0</v>
      </c>
    </row>
    <row r="31" spans="2:14" ht="15.75" thickTop="1" thickBot="1" x14ac:dyDescent="0.25">
      <c r="B31" s="52"/>
      <c r="C31" s="53"/>
      <c r="D31" s="54"/>
      <c r="E31" s="52"/>
      <c r="F31" s="55"/>
      <c r="G31" s="56"/>
      <c r="H31" s="56"/>
      <c r="I31" s="56"/>
      <c r="J31" s="56"/>
    </row>
    <row r="32" spans="2:14" ht="15.75" thickTop="1" thickBot="1" x14ac:dyDescent="0.3">
      <c r="B32" s="25"/>
      <c r="C32" s="26" t="s">
        <v>29</v>
      </c>
      <c r="D32" s="25"/>
      <c r="E32" s="25"/>
      <c r="F32" s="27"/>
      <c r="G32" s="27"/>
      <c r="H32" s="28">
        <f>SUM(H8,H20,H28)</f>
        <v>0</v>
      </c>
      <c r="I32" s="28"/>
      <c r="J32" s="28">
        <f>SUM(J8,J20,J28)</f>
        <v>0</v>
      </c>
      <c r="K32" s="63"/>
      <c r="L32" s="63"/>
    </row>
    <row r="33" spans="2:12" ht="12.75" thickTop="1" x14ac:dyDescent="0.2">
      <c r="C33" s="11" t="s">
        <v>28</v>
      </c>
      <c r="D33" s="19">
        <v>0.18</v>
      </c>
      <c r="E33" s="13" t="s">
        <v>23</v>
      </c>
      <c r="H33" s="57">
        <f>SUM(H9,H21,H29)</f>
        <v>0</v>
      </c>
      <c r="J33" s="57">
        <f>SUM(J9,J21,J29)</f>
        <v>0</v>
      </c>
      <c r="K33" s="63"/>
      <c r="L33" s="63"/>
    </row>
    <row r="34" spans="2:12" ht="12.75" thickBot="1" x14ac:dyDescent="0.25">
      <c r="B34" s="58"/>
      <c r="C34" s="59" t="s">
        <v>30</v>
      </c>
      <c r="D34" s="58"/>
      <c r="E34" s="58"/>
      <c r="F34" s="58"/>
      <c r="G34" s="58"/>
      <c r="H34" s="60">
        <f>SUM(H32:H33)</f>
        <v>0</v>
      </c>
      <c r="I34" s="58"/>
      <c r="J34" s="60">
        <f>SUM(J32:J33)</f>
        <v>0</v>
      </c>
      <c r="K34" s="63"/>
      <c r="L34" s="63"/>
    </row>
    <row r="35" spans="2:12" ht="12.75" thickTop="1" x14ac:dyDescent="0.2"/>
  </sheetData>
  <mergeCells count="1">
    <mergeCell ref="F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Bagebi 300 m3_600m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Davit Dvali</cp:lastModifiedBy>
  <cp:lastPrinted>2021-05-10T13:52:21Z</cp:lastPrinted>
  <dcterms:created xsi:type="dcterms:W3CDTF">2020-10-02T09:54:33Z</dcterms:created>
  <dcterms:modified xsi:type="dcterms:W3CDTF">2021-05-10T13:53:17Z</dcterms:modified>
</cp:coreProperties>
</file>